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6876E023-040F-496A-85AD-CF42F69F62C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R14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<sst xmlns="http://schemas.openxmlformats.org/spreadsheetml/2006/main" count="49" uniqueCount="42">
  <si>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</si>
  <si>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</si>
  <si>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</si>
  <si>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</si>
  <si>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</si>
  <si>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</si>
  <si>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</si>
  <si>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</si>
  <si>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</si>
  <si>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</si>
  <si>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</si>
  <si>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</si>
  <si>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</si>
  <si>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</si>
  <si>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</si>
  <si>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</si>
  <si>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</si>
  <si>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</si>
  <si>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</si>
  <si>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</si>
  <si>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</si>
  <si>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</si>
  <si>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</si>
  <si>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</si>
  <si>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</si>
  <si>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</si>
  <si>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</si>
  <si>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</si>
  <si>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</si>
  <si>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</si>
  <si>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</si>
  <si>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</si>
  <si>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</si>
  <si>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</si>
  <si>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</si>
  <si>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</si>
  <si>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</si>
  <si>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</si>
  <si>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</si>
  <si>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AS METAL TİCARET</t>
  </si>
  <si>
    <t>22,11,2023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</si>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</sst>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24" sqref="N2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  <col min="18" max="18" width="10.140625" bestFit="1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36</v>
      </c>
      <c r="C2" s="40"/>
      <c r="D2" s="2" t="s">
        <v>2</v>
      </c>
      <c r="E2" s="41" t="s">
        <v>41</v>
      </c>
      <c r="F2" s="41"/>
      <c r="G2" s="41"/>
      <c r="H2" s="41"/>
      <c r="I2" s="41"/>
      <c r="J2" s="41"/>
      <c r="K2" s="3" t="s">
        <v>3</v>
      </c>
      <c r="L2" s="4">
        <f ca="1">TODAY()</f>
        <v>45253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39</v>
      </c>
      <c r="B5" s="35"/>
      <c r="C5" s="10" t="s">
        <v>40</v>
      </c>
      <c r="D5" s="11"/>
      <c r="E5" s="12">
        <v>156704</v>
      </c>
      <c r="F5" s="1"/>
      <c r="G5" s="13" t="str">
        <f t="shared" ref="G5" si="0">IF(A5="","",(A5))</f>
        <v>AS METAL TİCARET</v>
      </c>
      <c r="H5" s="12">
        <v>156704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/>
      <c r="B6" s="35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>
        <v>500</v>
      </c>
      <c r="Q7" s="29"/>
      <c r="R7" s="31">
        <f>N7*P7</f>
        <v>100000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542</v>
      </c>
      <c r="Q8" s="1"/>
      <c r="R8" s="31">
        <f t="shared" ref="R8:R12" si="3">N8*P8</f>
        <v>54200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154200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156704</v>
      </c>
      <c r="F22" s="1"/>
      <c r="G22" s="17" t="s">
        <v>17</v>
      </c>
      <c r="H22" s="18">
        <f>SUM(H5:H21)</f>
        <v>158704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356616</v>
      </c>
      <c r="D25" s="19">
        <v>357770</v>
      </c>
      <c r="E25" s="20">
        <f>IF(C25="","",SUM(D25-C25))</f>
        <v>1154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4254</v>
      </c>
      <c r="D26" s="22"/>
      <c r="E26" s="21">
        <f>IF(C26="","",SUM(C26/E25))</f>
        <v>3.6863084922010398</v>
      </c>
      <c r="F26" s="1"/>
      <c r="G26" s="11" t="s">
        <v>26</v>
      </c>
      <c r="H26" s="12">
        <v>4255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4482</v>
      </c>
      <c r="D27" s="22"/>
      <c r="E27" s="23">
        <f>SUM(C27/E22)</f>
        <v>2.8601694915254237E-2</v>
      </c>
      <c r="F27" s="1"/>
      <c r="G27" s="11" t="s">
        <v>28</v>
      </c>
      <c r="H27" s="12">
        <v>227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4482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154222</v>
      </c>
      <c r="D36" s="1"/>
      <c r="E36" s="1"/>
      <c r="F36" s="1"/>
      <c r="G36" s="27" t="s">
        <v>32</v>
      </c>
      <c r="H36" s="16">
        <f>IF(H33="","",SUM(H22-H33))</f>
        <v>154222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2023-11-23T05:41:27Z</cp:lastPrinted>
  <dcterms:created xsi:type="dcterms:W3CDTF">2022-08-24T05:29:34Z</dcterms:created>
  <dcterms:modified xsi:type="dcterms:W3CDTF">2023-11-23T06:15:38Z</dcterms:modified>
</cp:coreProperties>
</file>